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75" activeTab="0"/>
  </bookViews>
  <sheets>
    <sheet name="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<sst xmlns="http://schemas.openxmlformats.org/spreadsheetml/2006/main" count="212" uniqueCount="180">
  <si>
    <t>JUDETUL HUNEDOARA</t>
  </si>
  <si>
    <t>MUNICIPIUL PTROSANI</t>
  </si>
  <si>
    <t>Bugetul general consolidat al Municipiului Petrosani pe anul 2018</t>
  </si>
  <si>
    <t>mii lei</t>
  </si>
  <si>
    <t>Anexa nr.4</t>
  </si>
  <si>
    <t>cod rand</t>
  </si>
  <si>
    <t>Bugetul local</t>
  </si>
  <si>
    <t>Bugetul institutiilor publice finantate din venituri proprii si subventii din bugetul local</t>
  </si>
  <si>
    <t>Bugetul institutiilor publice finantate integral din venituri proprii</t>
  </si>
  <si>
    <t>Bugetul imprumuturilor</t>
  </si>
  <si>
    <t>Bugetul fondurilor externe nerambursabile</t>
  </si>
  <si>
    <t>Total</t>
  </si>
  <si>
    <t>Transferuri intre bugete ** (se scad)</t>
  </si>
  <si>
    <t xml:space="preserve">Total buget general </t>
  </si>
  <si>
    <t>externe</t>
  </si>
  <si>
    <t xml:space="preserve">interne </t>
  </si>
  <si>
    <t>A</t>
  </si>
  <si>
    <t>7=1+2+3+4+5+6</t>
  </si>
  <si>
    <t>9=7-8</t>
  </si>
  <si>
    <t>Venituri Total (rd.02+18+19+20+23)</t>
  </si>
  <si>
    <t>01</t>
  </si>
  <si>
    <t>Venituri curente (rd 03+17)</t>
  </si>
  <si>
    <t>02</t>
  </si>
  <si>
    <t>Venituri fiscale (rd.04+06+09+10+11+16)</t>
  </si>
  <si>
    <t>03</t>
  </si>
  <si>
    <t>Impozit pe venit, profit si castiguri din capital de la persoane juridice, din care:</t>
  </si>
  <si>
    <t>04</t>
  </si>
  <si>
    <t xml:space="preserve">    - Impozit pe profit</t>
  </si>
  <si>
    <t>05</t>
  </si>
  <si>
    <t>Impozit pe venit, profit si castiguri din capital de la persoane fizice (rd.07+08), din care:</t>
  </si>
  <si>
    <t>06</t>
  </si>
  <si>
    <t xml:space="preserve">  -Impozitul pe veniturile din transferul proprietatilor imobiliare din patrimoniul personal*)</t>
  </si>
  <si>
    <t>07</t>
  </si>
  <si>
    <t>Cote si sume defalcate din impozitul pe venit</t>
  </si>
  <si>
    <t>08</t>
  </si>
  <si>
    <t>Alte impozite pe venit, profit si castiguri din capital</t>
  </si>
  <si>
    <t>09</t>
  </si>
  <si>
    <t>Impozite si taxe pe proprietate</t>
  </si>
  <si>
    <t>10</t>
  </si>
  <si>
    <t>Impozite si taxe pe bunuri si servicii (rd.12 la rd.15)</t>
  </si>
  <si>
    <t>11</t>
  </si>
  <si>
    <t>Sume defalcate din TVA</t>
  </si>
  <si>
    <t>12</t>
  </si>
  <si>
    <t>Alte impozite si taxe generale pe bunuri si servicii</t>
  </si>
  <si>
    <t>13</t>
  </si>
  <si>
    <t>Taxe pe servicii specifice</t>
  </si>
  <si>
    <t>14</t>
  </si>
  <si>
    <t>Taxe pe utilizarea bunurilor, autorizarea utilizarii bunurilor sau pe desfasurarea activitatii</t>
  </si>
  <si>
    <t>15</t>
  </si>
  <si>
    <t>Alte impozite si taxe fiscale</t>
  </si>
  <si>
    <t>16</t>
  </si>
  <si>
    <t>Venituri nefiscale</t>
  </si>
  <si>
    <t>17</t>
  </si>
  <si>
    <t>Venituri din capital</t>
  </si>
  <si>
    <t>18</t>
  </si>
  <si>
    <t>Operatiuni financiare</t>
  </si>
  <si>
    <t>19</t>
  </si>
  <si>
    <t>Subventii (rd.21+22)</t>
  </si>
  <si>
    <t>20</t>
  </si>
  <si>
    <t>Subventii de la bugetul de stat</t>
  </si>
  <si>
    <t>21</t>
  </si>
  <si>
    <t>Subventii de la alte administratii</t>
  </si>
  <si>
    <t>22</t>
  </si>
  <si>
    <t>Sume primite de la UE in contul platilor efectuate</t>
  </si>
  <si>
    <t>23</t>
  </si>
  <si>
    <t>Cheltuieli TOTAL (rd.25+36+39+41)</t>
  </si>
  <si>
    <t>24</t>
  </si>
  <si>
    <t xml:space="preserve">Cheltuieli curente (rd.26 la 35) </t>
  </si>
  <si>
    <t>25</t>
  </si>
  <si>
    <t>Cheltuieli de personal</t>
  </si>
  <si>
    <t>26</t>
  </si>
  <si>
    <t>Bunuri si servicii</t>
  </si>
  <si>
    <t>27</t>
  </si>
  <si>
    <t>Dobanzi</t>
  </si>
  <si>
    <t>28</t>
  </si>
  <si>
    <t>Subventii</t>
  </si>
  <si>
    <t>29</t>
  </si>
  <si>
    <t>Fonduri de rezerva</t>
  </si>
  <si>
    <t>30</t>
  </si>
  <si>
    <t>Transferuri intre unitati ale administratiei publice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</si>
  <si>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</si>
  <si>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</si>
  <si>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</si>
  <si>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</si>
  <si>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</si>
  <si>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</si>
  <si>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</si>
  <si>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</si>
  <si>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>35</t>
  </si>
  <si>
    <t>Cheltuieli de capital</t>
  </si>
  <si>
    <t>36</t>
  </si>
  <si>
    <t>Operatiuni financiare (rd.38+39)</t>
  </si>
  <si>
    <t>37</t>
  </si>
  <si>
    <t>Imprumuturi acordate</t>
  </si>
  <si>
    <t>38</t>
  </si>
  <si>
    <t>Rambursari de credite externe si interne</t>
  </si>
  <si>
    <t>39</t>
  </si>
  <si>
    <t>Plati efectuate in anii precedenti si recuperate in anul curent</t>
  </si>
  <si>
    <t>40</t>
  </si>
  <si>
    <t>Rezerve</t>
  </si>
  <si>
    <t>41</t>
  </si>
  <si>
    <t>EXCEDENT (+) / DEFICIT (-) *1) (RD.01-RD24)</t>
  </si>
  <si>
    <t>42</t>
  </si>
  <si>
    <t>Pe capitole:</t>
  </si>
  <si>
    <t>43</t>
  </si>
  <si>
    <t>Autoritati publice si actiuni externe</t>
  </si>
  <si>
    <t>44</t>
  </si>
  <si>
    <t>Sectiunea de functionare</t>
  </si>
  <si>
    <t>45</t>
  </si>
  <si>
    <t>Sectiunea de dezvoltare</t>
  </si>
  <si>
    <t>46</t>
  </si>
  <si>
    <t>Alte servicii publice generale</t>
  </si>
  <si>
    <t>47</t>
  </si>
  <si>
    <t>48</t>
  </si>
  <si>
    <t>49</t>
  </si>
  <si>
    <t>Tranzactii privind datoria publica si imprumuturi</t>
  </si>
  <si>
    <t>50</t>
  </si>
  <si>
    <t>51</t>
  </si>
  <si>
    <t>52</t>
  </si>
  <si>
    <t>Transferuri cu caracter general intre diferite nivele ale administratiei</t>
  </si>
  <si>
    <t>53</t>
  </si>
  <si>
    <t>54</t>
  </si>
  <si>
    <t>55</t>
  </si>
  <si>
    <t>Aparare</t>
  </si>
  <si>
    <t>56</t>
  </si>
  <si>
    <t>57</t>
  </si>
  <si>
    <t>58</t>
  </si>
  <si>
    <t>Ordine publica si siguranta nationala</t>
  </si>
  <si>
    <t>59</t>
  </si>
  <si>
    <t>60</t>
  </si>
  <si>
    <t>61</t>
  </si>
  <si>
    <t>Invatamant</t>
  </si>
  <si>
    <t>62</t>
  </si>
  <si>
    <t>63</t>
  </si>
  <si>
    <t>64</t>
  </si>
  <si>
    <t>Sanatate</t>
  </si>
  <si>
    <t>65</t>
  </si>
  <si>
    <t>66</t>
  </si>
  <si>
    <t>67</t>
  </si>
  <si>
    <t>Cultura, recreere si religie</t>
  </si>
  <si>
    <t>68</t>
  </si>
  <si>
    <t>69</t>
  </si>
  <si>
    <t>70</t>
  </si>
  <si>
    <t>Asigurare si asistenta sociala</t>
  </si>
  <si>
    <t>71</t>
  </si>
  <si>
    <t>72</t>
  </si>
  <si>
    <t>73</t>
  </si>
  <si>
    <t>Locuinte, servicii si dezvoltare publica</t>
  </si>
  <si>
    <t>74</t>
  </si>
  <si>
    <t>75</t>
  </si>
  <si>
    <t>76</t>
  </si>
  <si>
    <t>Protectia mediului</t>
  </si>
  <si>
    <t>77</t>
  </si>
  <si>
    <t>78</t>
  </si>
  <si>
    <t>79</t>
  </si>
  <si>
    <t>Actiuni generale economice, comerciale si de munca</t>
  </si>
  <si>
    <t>80</t>
  </si>
  <si>
    <t>81</t>
  </si>
  <si>
    <t>82</t>
  </si>
  <si>
    <t>Combustibili si energie</t>
  </si>
  <si>
    <t>83</t>
  </si>
  <si>
    <t>84</t>
  </si>
  <si>
    <t>85</t>
  </si>
  <si>
    <t>Agricultura, silvicultura, piscicultura si vanatoare</t>
  </si>
  <si>
    <t>86</t>
  </si>
  <si>
    <t>87</t>
  </si>
  <si>
    <t>88</t>
  </si>
  <si>
    <t>Transporturi</t>
  </si>
  <si>
    <t>89</t>
  </si>
  <si>
    <t>90</t>
  </si>
  <si>
    <t>91</t>
  </si>
  <si>
    <t>Alte actiuni economice</t>
  </si>
  <si>
    <t>92</t>
  </si>
  <si>
    <t>93</t>
  </si>
  <si>
    <t>94</t>
  </si>
  <si>
    <t>Petrosani</t>
  </si>
  <si>
    <t>PRESEDINTE DE SEDINTA</t>
  </si>
  <si>
    <t>CONTRASEMNEAZA</t>
  </si>
  <si>
    <t>SECRETAR</t>
  </si>
  <si>
    <t>ADRIAN NEGOE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</si>
</sst>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</numFmts>
  <fonts count="45">
    <font>
      <sz val="10"/>
      <name val="Arial"/>
      <family val="2"/>
    </font>
    <font>
      <sz val="12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2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49" fontId="0" fillId="0" borderId="9" xfId="0" applyNumberFormat="1" applyBorder="1" applyAlignment="1">
      <alignment horizontal="center"/>
    </xf>
    <xf numFmtId="0" fontId="3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0" fontId="4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2" fontId="0" fillId="0" borderId="0" xfId="0" applyNumberForma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42">
      <selection activeCell="C88" sqref="C88"/>
    </sheetView>
  </sheetViews>
  <sheetFormatPr defaultColWidth="9.140625" defaultRowHeight="12.75"/>
  <cols>
    <col min="1" max="1" width="26.00390625" style="1" customWidth="1"/>
    <col min="2" max="2" width="6.7109375" style="2" customWidth="1"/>
    <col min="3" max="3" width="12.421875" style="0" customWidth="1"/>
    <col min="4" max="4" width="15.57421875" style="0" customWidth="1"/>
    <col min="5" max="5" width="17.421875" style="0" customWidth="1"/>
    <col min="7" max="7" width="10.140625" style="0" customWidth="1"/>
    <col min="8" max="8" width="11.28125" style="0" customWidth="1"/>
    <col min="9" max="9" width="12.00390625" style="0" customWidth="1"/>
    <col min="10" max="10" width="11.8515625" style="0" customWidth="1"/>
    <col min="11" max="11" width="12.140625" style="0" customWidth="1"/>
  </cols>
  <sheetData>
    <row r="1" ht="12.75">
      <c r="A1" s="1" t="s">
        <v>0</v>
      </c>
    </row>
    <row r="2" ht="12.75">
      <c r="A2" s="1" t="s">
        <v>1</v>
      </c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0" ht="12.75">
      <c r="A6" s="1" t="s">
        <v>3</v>
      </c>
      <c r="J6" t="s">
        <v>4</v>
      </c>
    </row>
    <row r="7" spans="1:11" ht="51" customHeight="1">
      <c r="A7" s="4"/>
      <c r="B7" s="5" t="s">
        <v>5</v>
      </c>
      <c r="C7" s="4" t="s">
        <v>6</v>
      </c>
      <c r="D7" s="4" t="s">
        <v>7</v>
      </c>
      <c r="E7" s="4" t="s">
        <v>8</v>
      </c>
      <c r="F7" s="6" t="s">
        <v>9</v>
      </c>
      <c r="G7" s="6"/>
      <c r="H7" s="4" t="s">
        <v>10</v>
      </c>
      <c r="I7" s="6" t="s">
        <v>11</v>
      </c>
      <c r="J7" s="4" t="s">
        <v>12</v>
      </c>
      <c r="K7" s="4" t="s">
        <v>13</v>
      </c>
    </row>
    <row r="8" spans="1:11" ht="12.75">
      <c r="A8" s="4"/>
      <c r="B8" s="5"/>
      <c r="C8" s="4"/>
      <c r="D8" s="4"/>
      <c r="E8" s="4"/>
      <c r="F8" s="7" t="s">
        <v>14</v>
      </c>
      <c r="G8" s="8" t="s">
        <v>15</v>
      </c>
      <c r="H8" s="4"/>
      <c r="I8" s="6"/>
      <c r="J8" s="4"/>
      <c r="K8" s="4"/>
    </row>
    <row r="9" spans="1:11" ht="25.5">
      <c r="A9" s="8" t="s">
        <v>16</v>
      </c>
      <c r="B9" s="9">
        <v>0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4" t="s">
        <v>17</v>
      </c>
      <c r="J9" s="6">
        <v>8</v>
      </c>
      <c r="K9" s="6" t="s">
        <v>18</v>
      </c>
    </row>
    <row r="10" spans="1:11" ht="25.5">
      <c r="A10" s="10" t="s">
        <v>19</v>
      </c>
      <c r="B10" s="9" t="s">
        <v>20</v>
      </c>
      <c r="C10" s="11">
        <f aca="true" t="shared" si="0" ref="C10:H10">C11+C27+C28+C29+C32</f>
        <v>193980</v>
      </c>
      <c r="D10" s="11">
        <f t="shared" si="0"/>
        <v>236799.04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>SUM(C10:H10)</f>
        <v>430779.04000000004</v>
      </c>
      <c r="J10" s="11">
        <f>J11+J27+J28+J29+J32</f>
        <v>0</v>
      </c>
      <c r="K10" s="11">
        <f>I10-J10</f>
        <v>430779.04000000004</v>
      </c>
    </row>
    <row r="11" spans="1:11" ht="12.75">
      <c r="A11" s="8" t="s">
        <v>21</v>
      </c>
      <c r="B11" s="9" t="s">
        <v>22</v>
      </c>
      <c r="C11" s="12">
        <f aca="true" t="shared" si="1" ref="C11:H11">C12+C26</f>
        <v>192156</v>
      </c>
      <c r="D11" s="12">
        <f t="shared" si="1"/>
        <v>126364.69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aca="true" t="shared" si="2" ref="I11:I74">SUM(C11:H11)</f>
        <v>318520.69</v>
      </c>
      <c r="J11" s="12">
        <f>J12+J26</f>
        <v>0</v>
      </c>
      <c r="K11" s="12">
        <f aca="true" t="shared" si="3" ref="K11:K74">I11-J11</f>
        <v>318520.69</v>
      </c>
    </row>
    <row r="12" spans="1:11" ht="25.5">
      <c r="A12" s="8" t="s">
        <v>23</v>
      </c>
      <c r="B12" s="9" t="s">
        <v>24</v>
      </c>
      <c r="C12" s="12">
        <f aca="true" t="shared" si="4" ref="C12:H12">C13+C15+C18+C19+C20+C25</f>
        <v>187147</v>
      </c>
      <c r="D12" s="12">
        <f t="shared" si="4"/>
        <v>0</v>
      </c>
      <c r="E12" s="12">
        <f t="shared" si="4"/>
        <v>0</v>
      </c>
      <c r="F12" s="12">
        <f t="shared" si="4"/>
        <v>0</v>
      </c>
      <c r="G12" s="12">
        <f t="shared" si="4"/>
        <v>0</v>
      </c>
      <c r="H12" s="12">
        <f t="shared" si="4"/>
        <v>0</v>
      </c>
      <c r="I12" s="12">
        <f t="shared" si="2"/>
        <v>187147</v>
      </c>
      <c r="J12" s="12">
        <f>J13+J15+J18+J19+J20+J25</f>
        <v>0</v>
      </c>
      <c r="K12" s="12">
        <f t="shared" si="3"/>
        <v>187147</v>
      </c>
    </row>
    <row r="13" spans="1:11" ht="38.25">
      <c r="A13" s="8" t="s">
        <v>25</v>
      </c>
      <c r="B13" s="9" t="s">
        <v>26</v>
      </c>
      <c r="C13" s="12">
        <v>0</v>
      </c>
      <c r="D13" s="12"/>
      <c r="E13" s="12"/>
      <c r="F13" s="12"/>
      <c r="G13" s="12"/>
      <c r="H13" s="12"/>
      <c r="I13" s="12">
        <f t="shared" si="2"/>
        <v>0</v>
      </c>
      <c r="J13" s="12"/>
      <c r="K13" s="12">
        <f t="shared" si="3"/>
        <v>0</v>
      </c>
    </row>
    <row r="14" spans="1:11" ht="12.75">
      <c r="A14" s="8" t="s">
        <v>27</v>
      </c>
      <c r="B14" s="9" t="s">
        <v>28</v>
      </c>
      <c r="C14" s="12">
        <v>0</v>
      </c>
      <c r="D14" s="12"/>
      <c r="E14" s="12"/>
      <c r="F14" s="12"/>
      <c r="G14" s="12"/>
      <c r="H14" s="12"/>
      <c r="I14" s="12">
        <f t="shared" si="2"/>
        <v>0</v>
      </c>
      <c r="J14" s="12"/>
      <c r="K14" s="12">
        <f t="shared" si="3"/>
        <v>0</v>
      </c>
    </row>
    <row r="15" spans="1:11" ht="51">
      <c r="A15" s="8" t="s">
        <v>29</v>
      </c>
      <c r="B15" s="9" t="s">
        <v>30</v>
      </c>
      <c r="C15" s="12">
        <f>C16+C17</f>
        <v>24760</v>
      </c>
      <c r="D15" s="12">
        <f aca="true" t="shared" si="5" ref="C15:H15">D16+D17</f>
        <v>0</v>
      </c>
      <c r="E15" s="12">
        <f t="shared" si="5"/>
        <v>0</v>
      </c>
      <c r="F15" s="12">
        <f t="shared" si="5"/>
        <v>0</v>
      </c>
      <c r="G15" s="12">
        <f t="shared" si="5"/>
        <v>0</v>
      </c>
      <c r="H15" s="12">
        <f t="shared" si="5"/>
        <v>0</v>
      </c>
      <c r="I15" s="12">
        <f t="shared" si="2"/>
        <v>24760</v>
      </c>
      <c r="J15" s="12">
        <f>J16+J17</f>
        <v>0</v>
      </c>
      <c r="K15" s="12">
        <f t="shared" si="3"/>
        <v>24760</v>
      </c>
    </row>
    <row r="16" spans="1:11" ht="51">
      <c r="A16" s="8" t="s">
        <v>31</v>
      </c>
      <c r="B16" s="9" t="s">
        <v>32</v>
      </c>
      <c r="C16" s="12">
        <v>301</v>
      </c>
      <c r="D16" s="12"/>
      <c r="E16" s="12"/>
      <c r="F16" s="12"/>
      <c r="G16" s="12"/>
      <c r="H16" s="12"/>
      <c r="I16" s="12">
        <f t="shared" si="2"/>
        <v>301</v>
      </c>
      <c r="J16" s="12"/>
      <c r="K16" s="12">
        <f t="shared" si="3"/>
        <v>301</v>
      </c>
    </row>
    <row r="17" spans="1:11" ht="25.5">
      <c r="A17" s="8" t="s">
        <v>33</v>
      </c>
      <c r="B17" s="9" t="s">
        <v>34</v>
      </c>
      <c r="C17" s="12">
        <v>24459</v>
      </c>
      <c r="D17" s="12"/>
      <c r="E17" s="12"/>
      <c r="F17" s="12"/>
      <c r="G17" s="12"/>
      <c r="H17" s="12"/>
      <c r="I17" s="12">
        <f t="shared" si="2"/>
        <v>24459</v>
      </c>
      <c r="J17" s="12"/>
      <c r="K17" s="12">
        <f t="shared" si="3"/>
        <v>24459</v>
      </c>
    </row>
    <row r="18" spans="1:11" ht="25.5">
      <c r="A18" s="8" t="s">
        <v>35</v>
      </c>
      <c r="B18" s="9" t="s">
        <v>36</v>
      </c>
      <c r="C18" s="12">
        <v>52</v>
      </c>
      <c r="D18" s="12"/>
      <c r="E18" s="12"/>
      <c r="F18" s="12"/>
      <c r="G18" s="12"/>
      <c r="H18" s="12"/>
      <c r="I18" s="12">
        <f t="shared" si="2"/>
        <v>52</v>
      </c>
      <c r="J18" s="12"/>
      <c r="K18" s="12">
        <f t="shared" si="3"/>
        <v>52</v>
      </c>
    </row>
    <row r="19" spans="1:11" ht="12.75">
      <c r="A19" s="8" t="s">
        <v>37</v>
      </c>
      <c r="B19" s="9" t="s">
        <v>38</v>
      </c>
      <c r="C19" s="12">
        <v>6422</v>
      </c>
      <c r="D19" s="12"/>
      <c r="E19" s="12"/>
      <c r="F19" s="12"/>
      <c r="G19" s="12"/>
      <c r="H19" s="12"/>
      <c r="I19" s="12">
        <f t="shared" si="2"/>
        <v>6422</v>
      </c>
      <c r="J19" s="12"/>
      <c r="K19" s="12">
        <f t="shared" si="3"/>
        <v>6422</v>
      </c>
    </row>
    <row r="20" spans="1:11" ht="25.5">
      <c r="A20" s="8" t="s">
        <v>39</v>
      </c>
      <c r="B20" s="9" t="s">
        <v>40</v>
      </c>
      <c r="C20" s="12">
        <f aca="true" t="shared" si="6" ref="C20:H20">SUM(C21:C24)</f>
        <v>155798</v>
      </c>
      <c r="D20" s="12">
        <f t="shared" si="6"/>
        <v>0</v>
      </c>
      <c r="E20" s="12">
        <f t="shared" si="6"/>
        <v>0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2"/>
        <v>155798</v>
      </c>
      <c r="J20" s="12">
        <f>SUM(J21:J24)</f>
        <v>0</v>
      </c>
      <c r="K20" s="12">
        <f t="shared" si="3"/>
        <v>155798</v>
      </c>
    </row>
    <row r="21" spans="1:11" ht="12.75">
      <c r="A21" s="8" t="s">
        <v>41</v>
      </c>
      <c r="B21" s="9" t="s">
        <v>42</v>
      </c>
      <c r="C21" s="12">
        <v>153747</v>
      </c>
      <c r="D21" s="12"/>
      <c r="E21" s="12"/>
      <c r="F21" s="12"/>
      <c r="G21" s="12"/>
      <c r="H21" s="12"/>
      <c r="I21" s="12">
        <f t="shared" si="2"/>
        <v>153747</v>
      </c>
      <c r="J21" s="12"/>
      <c r="K21" s="12">
        <f t="shared" si="3"/>
        <v>153747</v>
      </c>
    </row>
    <row r="22" spans="1:11" ht="25.5">
      <c r="A22" s="8" t="s">
        <v>43</v>
      </c>
      <c r="B22" s="9" t="s">
        <v>44</v>
      </c>
      <c r="C22" s="12">
        <v>0</v>
      </c>
      <c r="D22" s="12"/>
      <c r="E22" s="12"/>
      <c r="F22" s="12"/>
      <c r="G22" s="12"/>
      <c r="H22" s="12"/>
      <c r="I22" s="12">
        <f t="shared" si="2"/>
        <v>0</v>
      </c>
      <c r="J22" s="12"/>
      <c r="K22" s="12">
        <f t="shared" si="3"/>
        <v>0</v>
      </c>
    </row>
    <row r="23" spans="1:11" ht="12.75">
      <c r="A23" s="8" t="s">
        <v>45</v>
      </c>
      <c r="B23" s="9" t="s">
        <v>46</v>
      </c>
      <c r="C23" s="12">
        <v>25</v>
      </c>
      <c r="D23" s="12"/>
      <c r="E23" s="12"/>
      <c r="F23" s="12"/>
      <c r="G23" s="12"/>
      <c r="H23" s="12"/>
      <c r="I23" s="12">
        <f t="shared" si="2"/>
        <v>25</v>
      </c>
      <c r="J23" s="12"/>
      <c r="K23" s="12">
        <f t="shared" si="3"/>
        <v>25</v>
      </c>
    </row>
    <row r="24" spans="1:11" ht="38.25">
      <c r="A24" s="8" t="s">
        <v>47</v>
      </c>
      <c r="B24" s="9" t="s">
        <v>48</v>
      </c>
      <c r="C24" s="12">
        <v>2026</v>
      </c>
      <c r="D24" s="12"/>
      <c r="E24" s="12"/>
      <c r="F24" s="12"/>
      <c r="G24" s="12"/>
      <c r="H24" s="12"/>
      <c r="I24" s="12">
        <f t="shared" si="2"/>
        <v>2026</v>
      </c>
      <c r="J24" s="12"/>
      <c r="K24" s="12">
        <f t="shared" si="3"/>
        <v>2026</v>
      </c>
    </row>
    <row r="25" spans="1:11" ht="12.75">
      <c r="A25" s="8" t="s">
        <v>49</v>
      </c>
      <c r="B25" s="9" t="s">
        <v>50</v>
      </c>
      <c r="C25" s="12">
        <v>115</v>
      </c>
      <c r="D25" s="12"/>
      <c r="E25" s="12"/>
      <c r="F25" s="12"/>
      <c r="G25" s="12"/>
      <c r="H25" s="12"/>
      <c r="I25" s="12">
        <f t="shared" si="2"/>
        <v>115</v>
      </c>
      <c r="J25" s="12"/>
      <c r="K25" s="12">
        <f t="shared" si="3"/>
        <v>115</v>
      </c>
    </row>
    <row r="26" spans="1:11" ht="12.75">
      <c r="A26" s="8" t="s">
        <v>51</v>
      </c>
      <c r="B26" s="9" t="s">
        <v>52</v>
      </c>
      <c r="C26" s="12">
        <v>5009</v>
      </c>
      <c r="D26" s="12">
        <v>126364.69</v>
      </c>
      <c r="E26" s="12"/>
      <c r="F26" s="12"/>
      <c r="G26" s="12"/>
      <c r="H26" s="12"/>
      <c r="I26" s="12">
        <f t="shared" si="2"/>
        <v>131373.69</v>
      </c>
      <c r="J26" s="12"/>
      <c r="K26" s="12">
        <f t="shared" si="3"/>
        <v>131373.69</v>
      </c>
    </row>
    <row r="27" spans="1:11" ht="12.75">
      <c r="A27" s="8" t="s">
        <v>53</v>
      </c>
      <c r="B27" s="9" t="s">
        <v>54</v>
      </c>
      <c r="C27" s="12">
        <v>75</v>
      </c>
      <c r="D27" s="12"/>
      <c r="E27" s="12"/>
      <c r="F27" s="12"/>
      <c r="G27" s="12"/>
      <c r="H27" s="12"/>
      <c r="I27" s="12">
        <f t="shared" si="2"/>
        <v>75</v>
      </c>
      <c r="J27" s="12"/>
      <c r="K27" s="12">
        <f t="shared" si="3"/>
        <v>75</v>
      </c>
    </row>
    <row r="28" spans="1:11" ht="12.75">
      <c r="A28" s="8" t="s">
        <v>55</v>
      </c>
      <c r="B28" s="9" t="s">
        <v>56</v>
      </c>
      <c r="C28" s="12"/>
      <c r="D28" s="12"/>
      <c r="E28" s="12"/>
      <c r="F28" s="12"/>
      <c r="G28" s="12"/>
      <c r="H28" s="12"/>
      <c r="I28" s="12">
        <f t="shared" si="2"/>
        <v>0</v>
      </c>
      <c r="J28" s="12"/>
      <c r="K28" s="12">
        <f t="shared" si="3"/>
        <v>0</v>
      </c>
    </row>
    <row r="29" spans="1:11" ht="12.75">
      <c r="A29" s="8" t="s">
        <v>57</v>
      </c>
      <c r="B29" s="9" t="s">
        <v>58</v>
      </c>
      <c r="C29" s="12">
        <f>C30+C31</f>
        <v>1749</v>
      </c>
      <c r="D29" s="12">
        <f>D30+D31</f>
        <v>110434.35</v>
      </c>
      <c r="E29" s="12"/>
      <c r="F29" s="12"/>
      <c r="G29" s="12"/>
      <c r="H29" s="12"/>
      <c r="I29" s="12">
        <f t="shared" si="2"/>
        <v>112183.35</v>
      </c>
      <c r="J29" s="12"/>
      <c r="K29" s="12">
        <f t="shared" si="3"/>
        <v>112183.35</v>
      </c>
    </row>
    <row r="30" spans="1:11" ht="12.75">
      <c r="A30" s="8" t="s">
        <v>59</v>
      </c>
      <c r="B30" s="9" t="s">
        <v>60</v>
      </c>
      <c r="C30" s="12">
        <v>176</v>
      </c>
      <c r="D30" s="12"/>
      <c r="E30" s="12"/>
      <c r="F30" s="12"/>
      <c r="G30" s="12"/>
      <c r="H30" s="12"/>
      <c r="I30" s="12">
        <f t="shared" si="2"/>
        <v>176</v>
      </c>
      <c r="J30" s="12"/>
      <c r="K30" s="12">
        <f t="shared" si="3"/>
        <v>176</v>
      </c>
    </row>
    <row r="31" spans="1:11" ht="25.5">
      <c r="A31" s="8" t="s">
        <v>61</v>
      </c>
      <c r="B31" s="9" t="s">
        <v>62</v>
      </c>
      <c r="C31" s="12">
        <v>1573</v>
      </c>
      <c r="D31" s="12">
        <v>110434.35</v>
      </c>
      <c r="E31" s="12"/>
      <c r="F31" s="12"/>
      <c r="G31" s="12"/>
      <c r="H31" s="12"/>
      <c r="I31" s="12">
        <f t="shared" si="2"/>
        <v>112007.35</v>
      </c>
      <c r="J31" s="12"/>
      <c r="K31" s="12">
        <f t="shared" si="3"/>
        <v>112007.35</v>
      </c>
    </row>
    <row r="32" spans="1:11" ht="25.5">
      <c r="A32" s="8" t="s">
        <v>63</v>
      </c>
      <c r="B32" s="9" t="s">
        <v>64</v>
      </c>
      <c r="C32" s="12">
        <v>0</v>
      </c>
      <c r="D32" s="12"/>
      <c r="E32" s="12"/>
      <c r="F32" s="12"/>
      <c r="G32" s="12"/>
      <c r="H32" s="12"/>
      <c r="I32" s="12">
        <f t="shared" si="2"/>
        <v>0</v>
      </c>
      <c r="J32" s="12"/>
      <c r="K32" s="12">
        <f t="shared" si="3"/>
        <v>0</v>
      </c>
    </row>
    <row r="33" spans="1:11" ht="12.75">
      <c r="A33" s="8"/>
      <c r="B33" s="9"/>
      <c r="C33" s="12"/>
      <c r="D33" s="12"/>
      <c r="E33" s="12"/>
      <c r="F33" s="12"/>
      <c r="G33" s="12"/>
      <c r="H33" s="12"/>
      <c r="I33" s="12">
        <f t="shared" si="2"/>
        <v>0</v>
      </c>
      <c r="J33" s="12"/>
      <c r="K33" s="12">
        <f t="shared" si="3"/>
        <v>0</v>
      </c>
    </row>
    <row r="34" spans="1:11" ht="25.5">
      <c r="A34" s="10" t="s">
        <v>65</v>
      </c>
      <c r="B34" s="9" t="s">
        <v>66</v>
      </c>
      <c r="C34" s="11">
        <f>C35+C46+C49+C51</f>
        <v>193980</v>
      </c>
      <c r="D34" s="11">
        <f aca="true" t="shared" si="7" ref="D34:K34">D35+D46+D49+D51</f>
        <v>236799.04</v>
      </c>
      <c r="E34" s="11">
        <f t="shared" si="7"/>
        <v>0</v>
      </c>
      <c r="F34" s="11">
        <f t="shared" si="7"/>
        <v>0</v>
      </c>
      <c r="G34" s="11">
        <f t="shared" si="7"/>
        <v>500</v>
      </c>
      <c r="H34" s="11">
        <f t="shared" si="7"/>
        <v>0</v>
      </c>
      <c r="I34" s="11">
        <f t="shared" si="7"/>
        <v>431279.04000000004</v>
      </c>
      <c r="J34" s="11">
        <f t="shared" si="7"/>
        <v>0</v>
      </c>
      <c r="K34" s="11">
        <f t="shared" si="7"/>
        <v>431279.04000000004</v>
      </c>
    </row>
    <row r="35" spans="1:11" ht="12.75">
      <c r="A35" s="8" t="s">
        <v>67</v>
      </c>
      <c r="B35" s="9" t="s">
        <v>68</v>
      </c>
      <c r="C35" s="12">
        <f aca="true" t="shared" si="8" ref="C35:H35">SUM(C36:C45)</f>
        <v>70875</v>
      </c>
      <c r="D35" s="12">
        <f t="shared" si="8"/>
        <v>131225.04</v>
      </c>
      <c r="E35" s="12">
        <f t="shared" si="8"/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2"/>
        <v>202100.04</v>
      </c>
      <c r="J35" s="12">
        <f>SUM(J36:J45)</f>
        <v>0</v>
      </c>
      <c r="K35" s="12">
        <f t="shared" si="3"/>
        <v>202100.04</v>
      </c>
    </row>
    <row r="36" spans="1:11" ht="12.75">
      <c r="A36" s="8" t="s">
        <v>69</v>
      </c>
      <c r="B36" s="9" t="s">
        <v>70</v>
      </c>
      <c r="C36" s="12">
        <v>43537</v>
      </c>
      <c r="D36" s="12">
        <v>78476.28</v>
      </c>
      <c r="E36" s="12"/>
      <c r="F36" s="12"/>
      <c r="G36" s="12"/>
      <c r="H36" s="12"/>
      <c r="I36" s="12">
        <f t="shared" si="2"/>
        <v>122013.28</v>
      </c>
      <c r="J36" s="12"/>
      <c r="K36" s="12">
        <f t="shared" si="3"/>
        <v>122013.28</v>
      </c>
    </row>
    <row r="37" spans="1:11" ht="12.75">
      <c r="A37" s="8" t="s">
        <v>71</v>
      </c>
      <c r="B37" s="9" t="s">
        <v>72</v>
      </c>
      <c r="C37" s="12">
        <v>16931</v>
      </c>
      <c r="D37" s="12">
        <v>52548.76</v>
      </c>
      <c r="E37" s="12"/>
      <c r="F37" s="12"/>
      <c r="G37" s="12"/>
      <c r="H37" s="12"/>
      <c r="I37" s="12">
        <f t="shared" si="2"/>
        <v>69479.76000000001</v>
      </c>
      <c r="J37" s="12"/>
      <c r="K37" s="12">
        <f t="shared" si="3"/>
        <v>69479.76000000001</v>
      </c>
    </row>
    <row r="38" spans="1:11" ht="12.75">
      <c r="A38" s="8" t="s">
        <v>73</v>
      </c>
      <c r="B38" s="9" t="s">
        <v>74</v>
      </c>
      <c r="C38" s="12">
        <v>1118</v>
      </c>
      <c r="D38" s="12"/>
      <c r="E38" s="12"/>
      <c r="F38" s="12"/>
      <c r="G38" s="12"/>
      <c r="H38" s="12"/>
      <c r="I38" s="12">
        <f t="shared" si="2"/>
        <v>1118</v>
      </c>
      <c r="J38" s="12"/>
      <c r="K38" s="12">
        <f t="shared" si="3"/>
        <v>1118</v>
      </c>
    </row>
    <row r="39" spans="1:11" ht="12.75">
      <c r="A39" s="8" t="s">
        <v>75</v>
      </c>
      <c r="B39" s="9" t="s">
        <v>76</v>
      </c>
      <c r="C39" s="12">
        <v>869</v>
      </c>
      <c r="D39" s="12"/>
      <c r="E39" s="12"/>
      <c r="F39" s="12"/>
      <c r="G39" s="12"/>
      <c r="H39" s="12"/>
      <c r="I39" s="12">
        <f t="shared" si="2"/>
        <v>869</v>
      </c>
      <c r="J39" s="12"/>
      <c r="K39" s="12">
        <f t="shared" si="3"/>
        <v>869</v>
      </c>
    </row>
    <row r="40" spans="1:11" ht="12.75">
      <c r="A40" s="8" t="s">
        <v>77</v>
      </c>
      <c r="B40" s="9" t="s">
        <v>78</v>
      </c>
      <c r="C40" s="12">
        <v>51</v>
      </c>
      <c r="D40" s="12"/>
      <c r="E40" s="12"/>
      <c r="F40" s="12"/>
      <c r="G40" s="12"/>
      <c r="H40" s="12"/>
      <c r="I40" s="12">
        <f t="shared" si="2"/>
        <v>51</v>
      </c>
      <c r="J40" s="12"/>
      <c r="K40" s="12">
        <f t="shared" si="3"/>
        <v>51</v>
      </c>
    </row>
    <row r="41" spans="1:11" ht="25.5">
      <c r="A41" s="8" t="s">
        <v>79</v>
      </c>
      <c r="B41" s="9" t="s">
        <v>80</v>
      </c>
      <c r="C41" s="12">
        <v>833</v>
      </c>
      <c r="D41" s="12">
        <v>0</v>
      </c>
      <c r="E41" s="12"/>
      <c r="F41" s="12"/>
      <c r="G41" s="12"/>
      <c r="H41" s="12"/>
      <c r="I41" s="12">
        <f t="shared" si="2"/>
        <v>833</v>
      </c>
      <c r="J41" s="12"/>
      <c r="K41" s="12">
        <f t="shared" si="3"/>
        <v>833</v>
      </c>
    </row>
    <row r="42" spans="1:11" ht="12.75">
      <c r="A42" s="8" t="s">
        <v>81</v>
      </c>
      <c r="B42" s="9" t="s">
        <v>82</v>
      </c>
      <c r="C42" s="12">
        <v>584</v>
      </c>
      <c r="D42" s="12"/>
      <c r="E42" s="12"/>
      <c r="F42" s="12"/>
      <c r="G42" s="12"/>
      <c r="H42" s="12"/>
      <c r="I42" s="12">
        <f t="shared" si="2"/>
        <v>584</v>
      </c>
      <c r="J42" s="12"/>
      <c r="K42" s="12">
        <f t="shared" si="3"/>
        <v>584</v>
      </c>
    </row>
    <row r="43" spans="1:11" ht="38.25">
      <c r="A43" s="8" t="s">
        <v>83</v>
      </c>
      <c r="B43" s="9" t="s">
        <v>84</v>
      </c>
      <c r="C43" s="12">
        <v>0</v>
      </c>
      <c r="D43" s="12"/>
      <c r="E43" s="12"/>
      <c r="F43" s="12"/>
      <c r="G43" s="12">
        <v>0</v>
      </c>
      <c r="H43" s="12"/>
      <c r="I43" s="12">
        <f t="shared" si="2"/>
        <v>0</v>
      </c>
      <c r="J43" s="12"/>
      <c r="K43" s="12">
        <f t="shared" si="3"/>
        <v>0</v>
      </c>
    </row>
    <row r="44" spans="1:11" ht="12.75">
      <c r="A44" s="8" t="s">
        <v>85</v>
      </c>
      <c r="B44" s="9" t="s">
        <v>86</v>
      </c>
      <c r="C44" s="12">
        <v>5275</v>
      </c>
      <c r="D44" s="12"/>
      <c r="E44" s="12"/>
      <c r="F44" s="12"/>
      <c r="G44" s="12"/>
      <c r="H44" s="12"/>
      <c r="I44" s="12">
        <f t="shared" si="2"/>
        <v>5275</v>
      </c>
      <c r="J44" s="12"/>
      <c r="K44" s="12">
        <f t="shared" si="3"/>
        <v>5275</v>
      </c>
    </row>
    <row r="45" spans="1:11" ht="12.75">
      <c r="A45" s="8" t="s">
        <v>87</v>
      </c>
      <c r="B45" s="9" t="s">
        <v>88</v>
      </c>
      <c r="C45" s="12">
        <v>1677</v>
      </c>
      <c r="D45" s="12">
        <v>200</v>
      </c>
      <c r="E45" s="12"/>
      <c r="F45" s="12"/>
      <c r="G45" s="12"/>
      <c r="H45" s="12"/>
      <c r="I45" s="12">
        <f t="shared" si="2"/>
        <v>1877</v>
      </c>
      <c r="J45" s="12"/>
      <c r="K45" s="12">
        <f t="shared" si="3"/>
        <v>1877</v>
      </c>
    </row>
    <row r="46" spans="1:11" ht="12.75">
      <c r="A46" s="8" t="s">
        <v>89</v>
      </c>
      <c r="B46" s="9" t="s">
        <v>90</v>
      </c>
      <c r="C46" s="12">
        <v>119792</v>
      </c>
      <c r="D46" s="12">
        <v>105574</v>
      </c>
      <c r="E46" s="12"/>
      <c r="F46" s="12"/>
      <c r="G46" s="12">
        <v>500</v>
      </c>
      <c r="H46" s="12"/>
      <c r="I46" s="12">
        <f t="shared" si="2"/>
        <v>225866</v>
      </c>
      <c r="J46" s="12"/>
      <c r="K46" s="12">
        <f t="shared" si="3"/>
        <v>225866</v>
      </c>
    </row>
    <row r="47" spans="1:11" ht="25.5">
      <c r="A47" s="8" t="s">
        <v>91</v>
      </c>
      <c r="B47" s="9" t="s">
        <v>92</v>
      </c>
      <c r="C47" s="12">
        <f aca="true" t="shared" si="9" ref="C47:H47">C48+C49</f>
        <v>3313</v>
      </c>
      <c r="D47" s="12">
        <f t="shared" si="9"/>
        <v>0</v>
      </c>
      <c r="E47" s="12">
        <f t="shared" si="9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  <c r="I47" s="12">
        <f t="shared" si="2"/>
        <v>3313</v>
      </c>
      <c r="J47" s="12">
        <f>J48+J49</f>
        <v>0</v>
      </c>
      <c r="K47" s="12">
        <f t="shared" si="3"/>
        <v>3313</v>
      </c>
    </row>
    <row r="48" spans="1:11" ht="12.75">
      <c r="A48" s="8" t="s">
        <v>93</v>
      </c>
      <c r="B48" s="9" t="s">
        <v>94</v>
      </c>
      <c r="C48" s="12"/>
      <c r="D48" s="12"/>
      <c r="E48" s="12"/>
      <c r="F48" s="12"/>
      <c r="G48" s="12"/>
      <c r="H48" s="12"/>
      <c r="I48" s="12">
        <f t="shared" si="2"/>
        <v>0</v>
      </c>
      <c r="J48" s="12"/>
      <c r="K48" s="12">
        <f t="shared" si="3"/>
        <v>0</v>
      </c>
    </row>
    <row r="49" spans="1:11" ht="25.5">
      <c r="A49" s="8" t="s">
        <v>95</v>
      </c>
      <c r="B49" s="9" t="s">
        <v>96</v>
      </c>
      <c r="C49" s="12">
        <v>3313</v>
      </c>
      <c r="D49" s="12"/>
      <c r="E49" s="12"/>
      <c r="F49" s="12"/>
      <c r="G49" s="12"/>
      <c r="H49" s="12"/>
      <c r="I49" s="12">
        <f t="shared" si="2"/>
        <v>3313</v>
      </c>
      <c r="J49" s="12"/>
      <c r="K49" s="12">
        <f t="shared" si="3"/>
        <v>3313</v>
      </c>
    </row>
    <row r="50" spans="1:11" ht="38.25">
      <c r="A50" s="8" t="s">
        <v>97</v>
      </c>
      <c r="B50" s="9" t="s">
        <v>98</v>
      </c>
      <c r="C50" s="12"/>
      <c r="D50" s="12"/>
      <c r="E50" s="12"/>
      <c r="F50" s="12"/>
      <c r="G50" s="12"/>
      <c r="H50" s="12"/>
      <c r="I50" s="12">
        <f t="shared" si="2"/>
        <v>0</v>
      </c>
      <c r="J50" s="12"/>
      <c r="K50" s="12">
        <f t="shared" si="3"/>
        <v>0</v>
      </c>
    </row>
    <row r="51" spans="1:11" ht="12.75">
      <c r="A51" s="8" t="s">
        <v>99</v>
      </c>
      <c r="B51" s="9" t="s">
        <v>100</v>
      </c>
      <c r="C51" s="12"/>
      <c r="D51" s="12"/>
      <c r="E51" s="12"/>
      <c r="F51" s="12"/>
      <c r="G51" s="12"/>
      <c r="H51" s="12"/>
      <c r="I51" s="12">
        <f t="shared" si="2"/>
        <v>0</v>
      </c>
      <c r="J51" s="12"/>
      <c r="K51" s="12">
        <f t="shared" si="3"/>
        <v>0</v>
      </c>
    </row>
    <row r="52" spans="1:11" ht="25.5">
      <c r="A52" s="10" t="s">
        <v>101</v>
      </c>
      <c r="B52" s="9" t="s">
        <v>102</v>
      </c>
      <c r="C52" s="12">
        <f aca="true" t="shared" si="10" ref="C52:H52">C10-C34</f>
        <v>0</v>
      </c>
      <c r="D52" s="12">
        <f t="shared" si="10"/>
        <v>0</v>
      </c>
      <c r="E52" s="12">
        <f t="shared" si="10"/>
        <v>0</v>
      </c>
      <c r="F52" s="12">
        <f t="shared" si="10"/>
        <v>0</v>
      </c>
      <c r="G52" s="12">
        <f t="shared" si="10"/>
        <v>-500</v>
      </c>
      <c r="H52" s="12">
        <f t="shared" si="10"/>
        <v>0</v>
      </c>
      <c r="I52" s="12">
        <f t="shared" si="2"/>
        <v>-500</v>
      </c>
      <c r="J52" s="12">
        <f>J10-J34</f>
        <v>0</v>
      </c>
      <c r="K52" s="12">
        <f t="shared" si="3"/>
        <v>-500</v>
      </c>
    </row>
    <row r="53" spans="1:11" ht="12.75">
      <c r="A53" s="8"/>
      <c r="B53" s="9"/>
      <c r="C53" s="12"/>
      <c r="D53" s="12"/>
      <c r="E53" s="12"/>
      <c r="F53" s="12"/>
      <c r="G53" s="12"/>
      <c r="H53" s="12"/>
      <c r="I53" s="12">
        <f t="shared" si="2"/>
        <v>0</v>
      </c>
      <c r="J53" s="12"/>
      <c r="K53" s="12">
        <f t="shared" si="3"/>
        <v>0</v>
      </c>
    </row>
    <row r="54" spans="1:11" ht="12.75">
      <c r="A54" s="13" t="s">
        <v>103</v>
      </c>
      <c r="B54" s="9" t="s">
        <v>104</v>
      </c>
      <c r="C54" s="11">
        <f aca="true" t="shared" si="11" ref="C54:H54">C56+C59+C62+C65+C68+C71+C74+C77+C80+C83+C86+C89+C92+C95+C98+C101+C104</f>
        <v>193980</v>
      </c>
      <c r="D54" s="11">
        <f t="shared" si="11"/>
        <v>149159.46</v>
      </c>
      <c r="E54" s="11">
        <f t="shared" si="11"/>
        <v>0</v>
      </c>
      <c r="F54" s="11">
        <f t="shared" si="11"/>
        <v>0</v>
      </c>
      <c r="G54" s="11">
        <f t="shared" si="11"/>
        <v>500</v>
      </c>
      <c r="H54" s="11">
        <f t="shared" si="11"/>
        <v>0</v>
      </c>
      <c r="I54" s="11">
        <f t="shared" si="2"/>
        <v>343639.45999999996</v>
      </c>
      <c r="J54" s="11">
        <f>J56+J59+J62+J65+J68+J71+J74+J77+J80+J83+J86+J89+J92+J95+J98+J101+J104</f>
        <v>0</v>
      </c>
      <c r="K54" s="11">
        <f t="shared" si="3"/>
        <v>343639.45999999996</v>
      </c>
    </row>
    <row r="55" spans="1:11" ht="12.75">
      <c r="A55" s="8"/>
      <c r="B55" s="9"/>
      <c r="C55" s="12"/>
      <c r="D55" s="12"/>
      <c r="E55" s="12"/>
      <c r="F55" s="12"/>
      <c r="G55" s="12"/>
      <c r="H55" s="12"/>
      <c r="I55" s="12">
        <f t="shared" si="2"/>
        <v>0</v>
      </c>
      <c r="J55" s="12"/>
      <c r="K55" s="12">
        <f t="shared" si="3"/>
        <v>0</v>
      </c>
    </row>
    <row r="56" spans="1:11" ht="25.5">
      <c r="A56" s="14" t="s">
        <v>105</v>
      </c>
      <c r="B56" s="9" t="s">
        <v>106</v>
      </c>
      <c r="C56" s="12">
        <f aca="true" t="shared" si="12" ref="C56:H56">C57+C58</f>
        <v>7283</v>
      </c>
      <c r="D56" s="12">
        <f t="shared" si="12"/>
        <v>0</v>
      </c>
      <c r="E56" s="12">
        <f t="shared" si="12"/>
        <v>0</v>
      </c>
      <c r="F56" s="12">
        <f t="shared" si="12"/>
        <v>0</v>
      </c>
      <c r="G56" s="12">
        <f t="shared" si="12"/>
        <v>0</v>
      </c>
      <c r="H56" s="12">
        <f t="shared" si="12"/>
        <v>0</v>
      </c>
      <c r="I56" s="12">
        <f t="shared" si="2"/>
        <v>7283</v>
      </c>
      <c r="J56" s="12">
        <f>J57+J58</f>
        <v>0</v>
      </c>
      <c r="K56" s="12">
        <f t="shared" si="3"/>
        <v>7283</v>
      </c>
    </row>
    <row r="57" spans="1:11" ht="12.75">
      <c r="A57" s="8" t="s">
        <v>107</v>
      </c>
      <c r="B57" s="9" t="s">
        <v>108</v>
      </c>
      <c r="C57" s="12">
        <v>7283</v>
      </c>
      <c r="D57" s="12"/>
      <c r="E57" s="12"/>
      <c r="F57" s="12"/>
      <c r="G57" s="12"/>
      <c r="H57" s="12"/>
      <c r="I57" s="12">
        <f t="shared" si="2"/>
        <v>7283</v>
      </c>
      <c r="J57" s="12"/>
      <c r="K57" s="12">
        <f t="shared" si="3"/>
        <v>7283</v>
      </c>
    </row>
    <row r="58" spans="1:11" ht="12.75">
      <c r="A58" s="8" t="s">
        <v>109</v>
      </c>
      <c r="B58" s="9" t="s">
        <v>110</v>
      </c>
      <c r="C58" s="12">
        <v>0</v>
      </c>
      <c r="D58" s="12"/>
      <c r="E58" s="12"/>
      <c r="F58" s="12"/>
      <c r="G58" s="12"/>
      <c r="H58" s="12"/>
      <c r="I58" s="12">
        <f t="shared" si="2"/>
        <v>0</v>
      </c>
      <c r="J58" s="12"/>
      <c r="K58" s="12">
        <f t="shared" si="3"/>
        <v>0</v>
      </c>
    </row>
    <row r="59" spans="1:11" ht="25.5">
      <c r="A59" s="14" t="s">
        <v>111</v>
      </c>
      <c r="B59" s="9" t="s">
        <v>112</v>
      </c>
      <c r="C59" s="12">
        <f aca="true" t="shared" si="13" ref="C59:H59">C60+C61</f>
        <v>682</v>
      </c>
      <c r="D59" s="12">
        <f t="shared" si="13"/>
        <v>0</v>
      </c>
      <c r="E59" s="12">
        <f t="shared" si="13"/>
        <v>0</v>
      </c>
      <c r="F59" s="12">
        <f t="shared" si="13"/>
        <v>0</v>
      </c>
      <c r="G59" s="12">
        <f t="shared" si="13"/>
        <v>0</v>
      </c>
      <c r="H59" s="12">
        <f t="shared" si="13"/>
        <v>0</v>
      </c>
      <c r="I59" s="12">
        <f t="shared" si="2"/>
        <v>682</v>
      </c>
      <c r="J59" s="12">
        <f>J60+J61</f>
        <v>0</v>
      </c>
      <c r="K59" s="12">
        <f t="shared" si="3"/>
        <v>682</v>
      </c>
    </row>
    <row r="60" spans="1:11" ht="12.75">
      <c r="A60" s="8" t="s">
        <v>107</v>
      </c>
      <c r="B60" s="9" t="s">
        <v>113</v>
      </c>
      <c r="C60" s="12">
        <v>682</v>
      </c>
      <c r="D60" s="12"/>
      <c r="E60" s="12"/>
      <c r="F60" s="12"/>
      <c r="G60" s="12"/>
      <c r="H60" s="12"/>
      <c r="I60" s="12">
        <f t="shared" si="2"/>
        <v>682</v>
      </c>
      <c r="J60" s="12"/>
      <c r="K60" s="12">
        <f t="shared" si="3"/>
        <v>682</v>
      </c>
    </row>
    <row r="61" spans="1:11" ht="12.75">
      <c r="A61" s="8" t="s">
        <v>109</v>
      </c>
      <c r="B61" s="9" t="s">
        <v>114</v>
      </c>
      <c r="C61" s="12">
        <v>0</v>
      </c>
      <c r="D61" s="12"/>
      <c r="E61" s="12"/>
      <c r="F61" s="12"/>
      <c r="G61" s="12"/>
      <c r="H61" s="12"/>
      <c r="I61" s="12">
        <f t="shared" si="2"/>
        <v>0</v>
      </c>
      <c r="J61" s="12"/>
      <c r="K61" s="12">
        <f t="shared" si="3"/>
        <v>0</v>
      </c>
    </row>
    <row r="62" spans="1:11" ht="25.5">
      <c r="A62" s="14" t="s">
        <v>115</v>
      </c>
      <c r="B62" s="9" t="s">
        <v>116</v>
      </c>
      <c r="C62" s="12">
        <f aca="true" t="shared" si="14" ref="C62:H62">C63+C64</f>
        <v>1118</v>
      </c>
      <c r="D62" s="12">
        <f t="shared" si="14"/>
        <v>0</v>
      </c>
      <c r="E62" s="12">
        <f t="shared" si="14"/>
        <v>0</v>
      </c>
      <c r="F62" s="12">
        <f t="shared" si="14"/>
        <v>0</v>
      </c>
      <c r="G62" s="12">
        <f t="shared" si="14"/>
        <v>0</v>
      </c>
      <c r="H62" s="12">
        <f t="shared" si="14"/>
        <v>0</v>
      </c>
      <c r="I62" s="12">
        <f t="shared" si="2"/>
        <v>1118</v>
      </c>
      <c r="J62" s="12">
        <f>J63+J64</f>
        <v>0</v>
      </c>
      <c r="K62" s="12">
        <f t="shared" si="3"/>
        <v>1118</v>
      </c>
    </row>
    <row r="63" spans="1:11" ht="12.75">
      <c r="A63" s="8" t="s">
        <v>107</v>
      </c>
      <c r="B63" s="9" t="s">
        <v>117</v>
      </c>
      <c r="C63" s="12">
        <v>1118</v>
      </c>
      <c r="D63" s="12"/>
      <c r="E63" s="12"/>
      <c r="F63" s="12"/>
      <c r="G63" s="12"/>
      <c r="H63" s="12"/>
      <c r="I63" s="12">
        <f t="shared" si="2"/>
        <v>1118</v>
      </c>
      <c r="J63" s="12"/>
      <c r="K63" s="12">
        <f t="shared" si="3"/>
        <v>1118</v>
      </c>
    </row>
    <row r="64" spans="1:11" ht="12.75">
      <c r="A64" s="8" t="s">
        <v>109</v>
      </c>
      <c r="B64" s="9" t="s">
        <v>118</v>
      </c>
      <c r="C64" s="12">
        <v>0</v>
      </c>
      <c r="D64" s="12"/>
      <c r="E64" s="12"/>
      <c r="F64" s="12"/>
      <c r="G64" s="12"/>
      <c r="H64" s="12"/>
      <c r="I64" s="12">
        <f t="shared" si="2"/>
        <v>0</v>
      </c>
      <c r="J64" s="12"/>
      <c r="K64" s="12">
        <f t="shared" si="3"/>
        <v>0</v>
      </c>
    </row>
    <row r="65" spans="1:11" ht="38.25">
      <c r="A65" s="14" t="s">
        <v>119</v>
      </c>
      <c r="B65" s="9" t="s">
        <v>120</v>
      </c>
      <c r="C65" s="12">
        <f aca="true" t="shared" si="15" ref="C65:H65">C66+C67</f>
        <v>0</v>
      </c>
      <c r="D65" s="12">
        <f t="shared" si="15"/>
        <v>0</v>
      </c>
      <c r="E65" s="12">
        <f t="shared" si="15"/>
        <v>0</v>
      </c>
      <c r="F65" s="12">
        <f t="shared" si="15"/>
        <v>0</v>
      </c>
      <c r="G65" s="12">
        <f t="shared" si="15"/>
        <v>0</v>
      </c>
      <c r="H65" s="12">
        <f t="shared" si="15"/>
        <v>0</v>
      </c>
      <c r="I65" s="12">
        <f t="shared" si="2"/>
        <v>0</v>
      </c>
      <c r="J65" s="12">
        <f>J66+J67</f>
        <v>0</v>
      </c>
      <c r="K65" s="12">
        <f t="shared" si="3"/>
        <v>0</v>
      </c>
    </row>
    <row r="66" spans="1:11" ht="12.75">
      <c r="A66" s="8" t="s">
        <v>107</v>
      </c>
      <c r="B66" s="9" t="s">
        <v>121</v>
      </c>
      <c r="C66" s="12"/>
      <c r="D66" s="12"/>
      <c r="E66" s="12"/>
      <c r="F66" s="12"/>
      <c r="G66" s="12"/>
      <c r="H66" s="12"/>
      <c r="I66" s="12">
        <f t="shared" si="2"/>
        <v>0</v>
      </c>
      <c r="J66" s="12"/>
      <c r="K66" s="12">
        <f t="shared" si="3"/>
        <v>0</v>
      </c>
    </row>
    <row r="67" spans="1:11" ht="12.75">
      <c r="A67" s="8" t="s">
        <v>109</v>
      </c>
      <c r="B67" s="9" t="s">
        <v>122</v>
      </c>
      <c r="C67" s="12"/>
      <c r="D67" s="12"/>
      <c r="E67" s="12"/>
      <c r="F67" s="12"/>
      <c r="G67" s="12"/>
      <c r="H67" s="12"/>
      <c r="I67" s="12">
        <f t="shared" si="2"/>
        <v>0</v>
      </c>
      <c r="J67" s="12"/>
      <c r="K67" s="12">
        <f t="shared" si="3"/>
        <v>0</v>
      </c>
    </row>
    <row r="68" spans="1:11" ht="12.75">
      <c r="A68" s="14" t="s">
        <v>123</v>
      </c>
      <c r="B68" s="9" t="s">
        <v>124</v>
      </c>
      <c r="C68" s="12">
        <f aca="true" t="shared" si="16" ref="C68:H68">C69+C70</f>
        <v>0</v>
      </c>
      <c r="D68" s="12">
        <f t="shared" si="16"/>
        <v>0</v>
      </c>
      <c r="E68" s="12">
        <f t="shared" si="16"/>
        <v>0</v>
      </c>
      <c r="F68" s="12">
        <f t="shared" si="16"/>
        <v>0</v>
      </c>
      <c r="G68" s="12">
        <f t="shared" si="16"/>
        <v>0</v>
      </c>
      <c r="H68" s="12">
        <f t="shared" si="16"/>
        <v>0</v>
      </c>
      <c r="I68" s="12">
        <f t="shared" si="2"/>
        <v>0</v>
      </c>
      <c r="J68" s="12">
        <f>J69+J70</f>
        <v>0</v>
      </c>
      <c r="K68" s="12">
        <f t="shared" si="3"/>
        <v>0</v>
      </c>
    </row>
    <row r="69" spans="1:11" ht="12.75">
      <c r="A69" s="8" t="s">
        <v>107</v>
      </c>
      <c r="B69" s="9" t="s">
        <v>125</v>
      </c>
      <c r="C69" s="12"/>
      <c r="D69" s="12"/>
      <c r="E69" s="12"/>
      <c r="F69" s="12"/>
      <c r="G69" s="12"/>
      <c r="H69" s="12"/>
      <c r="I69" s="12">
        <f t="shared" si="2"/>
        <v>0</v>
      </c>
      <c r="J69" s="12"/>
      <c r="K69" s="12">
        <f t="shared" si="3"/>
        <v>0</v>
      </c>
    </row>
    <row r="70" spans="1:11" ht="12.75">
      <c r="A70" s="8" t="s">
        <v>109</v>
      </c>
      <c r="B70" s="9" t="s">
        <v>126</v>
      </c>
      <c r="C70" s="12"/>
      <c r="D70" s="12"/>
      <c r="E70" s="12"/>
      <c r="F70" s="12"/>
      <c r="G70" s="12"/>
      <c r="H70" s="12"/>
      <c r="I70" s="12">
        <f t="shared" si="2"/>
        <v>0</v>
      </c>
      <c r="J70" s="12"/>
      <c r="K70" s="12">
        <f t="shared" si="3"/>
        <v>0</v>
      </c>
    </row>
    <row r="71" spans="1:11" ht="25.5">
      <c r="A71" s="14" t="s">
        <v>127</v>
      </c>
      <c r="B71" s="9" t="s">
        <v>128</v>
      </c>
      <c r="C71" s="12">
        <f aca="true" t="shared" si="17" ref="C71:H71">C72+C73</f>
        <v>2109</v>
      </c>
      <c r="D71" s="12">
        <f t="shared" si="17"/>
        <v>0</v>
      </c>
      <c r="E71" s="12">
        <f t="shared" si="17"/>
        <v>0</v>
      </c>
      <c r="F71" s="12">
        <f t="shared" si="17"/>
        <v>0</v>
      </c>
      <c r="G71" s="12">
        <f t="shared" si="17"/>
        <v>0</v>
      </c>
      <c r="H71" s="12">
        <f t="shared" si="17"/>
        <v>0</v>
      </c>
      <c r="I71" s="12">
        <f t="shared" si="2"/>
        <v>2109</v>
      </c>
      <c r="J71" s="12">
        <f>J72+J73</f>
        <v>0</v>
      </c>
      <c r="K71" s="12">
        <f t="shared" si="3"/>
        <v>2109</v>
      </c>
    </row>
    <row r="72" spans="1:11" ht="12.75">
      <c r="A72" s="8" t="s">
        <v>107</v>
      </c>
      <c r="B72" s="9" t="s">
        <v>129</v>
      </c>
      <c r="C72" s="12">
        <v>2109</v>
      </c>
      <c r="D72" s="12">
        <v>0</v>
      </c>
      <c r="E72" s="12"/>
      <c r="F72" s="12"/>
      <c r="G72" s="12"/>
      <c r="H72" s="12"/>
      <c r="I72" s="12">
        <f t="shared" si="2"/>
        <v>2109</v>
      </c>
      <c r="J72" s="12"/>
      <c r="K72" s="12">
        <f t="shared" si="3"/>
        <v>2109</v>
      </c>
    </row>
    <row r="73" spans="1:11" ht="12.75">
      <c r="A73" s="8" t="s">
        <v>109</v>
      </c>
      <c r="B73" s="9" t="s">
        <v>130</v>
      </c>
      <c r="C73" s="12">
        <v>0</v>
      </c>
      <c r="D73" s="12"/>
      <c r="E73" s="12"/>
      <c r="F73" s="12"/>
      <c r="G73" s="12"/>
      <c r="H73" s="12"/>
      <c r="I73" s="12">
        <f t="shared" si="2"/>
        <v>0</v>
      </c>
      <c r="J73" s="12"/>
      <c r="K73" s="12">
        <f t="shared" si="3"/>
        <v>0</v>
      </c>
    </row>
    <row r="74" spans="1:11" ht="12.75">
      <c r="A74" s="14" t="s">
        <v>131</v>
      </c>
      <c r="B74" s="9" t="s">
        <v>132</v>
      </c>
      <c r="C74" s="12">
        <f aca="true" t="shared" si="18" ref="C74:H74">C75+C76</f>
        <v>31472</v>
      </c>
      <c r="D74" s="12">
        <f t="shared" si="18"/>
        <v>1288.5</v>
      </c>
      <c r="E74" s="12">
        <f t="shared" si="18"/>
        <v>0</v>
      </c>
      <c r="F74" s="12">
        <f t="shared" si="18"/>
        <v>0</v>
      </c>
      <c r="G74" s="12">
        <f t="shared" si="18"/>
        <v>0</v>
      </c>
      <c r="H74" s="12">
        <f t="shared" si="18"/>
        <v>0</v>
      </c>
      <c r="I74" s="12">
        <f t="shared" si="2"/>
        <v>32760.5</v>
      </c>
      <c r="J74" s="12">
        <f>J75+J76</f>
        <v>0</v>
      </c>
      <c r="K74" s="12">
        <f t="shared" si="3"/>
        <v>32760.5</v>
      </c>
    </row>
    <row r="75" spans="1:11" ht="12.75">
      <c r="A75" s="8" t="s">
        <v>107</v>
      </c>
      <c r="B75" s="9" t="s">
        <v>133</v>
      </c>
      <c r="C75" s="12">
        <v>31472</v>
      </c>
      <c r="D75" s="12">
        <v>1288.5</v>
      </c>
      <c r="E75" s="12"/>
      <c r="F75" s="12"/>
      <c r="G75" s="12"/>
      <c r="H75" s="12"/>
      <c r="I75" s="12">
        <f aca="true" t="shared" si="19" ref="I75:I106">SUM(C75:H75)</f>
        <v>32760.5</v>
      </c>
      <c r="J75" s="12"/>
      <c r="K75" s="12">
        <f aca="true" t="shared" si="20" ref="K75:K106">I75-J75</f>
        <v>32760.5</v>
      </c>
    </row>
    <row r="76" spans="1:11" ht="12.75">
      <c r="A76" s="8" t="s">
        <v>109</v>
      </c>
      <c r="B76" s="9" t="s">
        <v>134</v>
      </c>
      <c r="C76" s="12">
        <v>0</v>
      </c>
      <c r="D76" s="12">
        <v>0</v>
      </c>
      <c r="E76" s="12"/>
      <c r="F76" s="12"/>
      <c r="G76" s="12"/>
      <c r="H76" s="12"/>
      <c r="I76" s="12">
        <f t="shared" si="19"/>
        <v>0</v>
      </c>
      <c r="J76" s="12"/>
      <c r="K76" s="12">
        <f t="shared" si="20"/>
        <v>0</v>
      </c>
    </row>
    <row r="77" spans="1:11" ht="12.75">
      <c r="A77" s="14" t="s">
        <v>135</v>
      </c>
      <c r="B77" s="9" t="s">
        <v>136</v>
      </c>
      <c r="C77" s="12">
        <f aca="true" t="shared" si="21" ref="C77:H77">C78+C79</f>
        <v>980</v>
      </c>
      <c r="D77" s="12">
        <f t="shared" si="21"/>
        <v>142574.96</v>
      </c>
      <c r="E77" s="12">
        <f t="shared" si="21"/>
        <v>0</v>
      </c>
      <c r="F77" s="12">
        <f t="shared" si="21"/>
        <v>0</v>
      </c>
      <c r="G77" s="12">
        <f t="shared" si="21"/>
        <v>0</v>
      </c>
      <c r="H77" s="12">
        <f t="shared" si="21"/>
        <v>0</v>
      </c>
      <c r="I77" s="12">
        <f t="shared" si="19"/>
        <v>143554.96</v>
      </c>
      <c r="J77" s="12">
        <f>J78+J79</f>
        <v>0</v>
      </c>
      <c r="K77" s="12">
        <f t="shared" si="20"/>
        <v>143554.96</v>
      </c>
    </row>
    <row r="78" spans="1:11" ht="12.75">
      <c r="A78" s="8" t="s">
        <v>107</v>
      </c>
      <c r="B78" s="9" t="s">
        <v>137</v>
      </c>
      <c r="C78" s="12">
        <v>264</v>
      </c>
      <c r="D78" s="12">
        <v>120489</v>
      </c>
      <c r="E78" s="12"/>
      <c r="F78" s="12"/>
      <c r="G78" s="12"/>
      <c r="H78" s="12"/>
      <c r="I78" s="12">
        <f t="shared" si="19"/>
        <v>120753</v>
      </c>
      <c r="J78" s="12"/>
      <c r="K78" s="12">
        <f t="shared" si="20"/>
        <v>120753</v>
      </c>
    </row>
    <row r="79" spans="1:11" ht="12.75">
      <c r="A79" s="8" t="s">
        <v>109</v>
      </c>
      <c r="B79" s="9" t="s">
        <v>138</v>
      </c>
      <c r="C79" s="12">
        <v>716</v>
      </c>
      <c r="D79" s="12">
        <v>22085.96</v>
      </c>
      <c r="E79" s="12"/>
      <c r="F79" s="12"/>
      <c r="G79" s="12">
        <v>0</v>
      </c>
      <c r="H79" s="12"/>
      <c r="I79" s="12">
        <f t="shared" si="19"/>
        <v>22801.96</v>
      </c>
      <c r="J79" s="12"/>
      <c r="K79" s="12">
        <f t="shared" si="20"/>
        <v>22801.96</v>
      </c>
    </row>
    <row r="80" spans="1:14" ht="12.75">
      <c r="A80" s="14" t="s">
        <v>139</v>
      </c>
      <c r="B80" s="9" t="s">
        <v>140</v>
      </c>
      <c r="C80" s="12">
        <f aca="true" t="shared" si="22" ref="C80:H80">C81+C82</f>
        <v>2010</v>
      </c>
      <c r="D80" s="12">
        <f t="shared" si="22"/>
        <v>846</v>
      </c>
      <c r="E80" s="12">
        <f t="shared" si="22"/>
        <v>0</v>
      </c>
      <c r="F80" s="12">
        <f t="shared" si="22"/>
        <v>0</v>
      </c>
      <c r="G80" s="12">
        <f t="shared" si="22"/>
        <v>0</v>
      </c>
      <c r="H80" s="12">
        <f t="shared" si="22"/>
        <v>0</v>
      </c>
      <c r="I80" s="12">
        <f t="shared" si="19"/>
        <v>2856</v>
      </c>
      <c r="J80" s="12">
        <f>J81+J82</f>
        <v>0</v>
      </c>
      <c r="K80" s="12">
        <f t="shared" si="20"/>
        <v>2856</v>
      </c>
      <c r="L80" s="15"/>
      <c r="M80" s="15"/>
      <c r="N80" s="15"/>
    </row>
    <row r="81" spans="1:15" ht="12.75">
      <c r="A81" s="8" t="s">
        <v>107</v>
      </c>
      <c r="B81" s="9" t="s">
        <v>141</v>
      </c>
      <c r="C81" s="12">
        <v>2010</v>
      </c>
      <c r="D81" s="12">
        <v>846</v>
      </c>
      <c r="E81" s="12"/>
      <c r="F81" s="12"/>
      <c r="G81" s="12"/>
      <c r="H81" s="12"/>
      <c r="I81" s="12">
        <f t="shared" si="19"/>
        <v>2856</v>
      </c>
      <c r="J81" s="12"/>
      <c r="K81" s="12">
        <f t="shared" si="20"/>
        <v>2856</v>
      </c>
      <c r="L81" s="15"/>
      <c r="M81" s="15"/>
      <c r="N81" s="15"/>
      <c r="O81" s="15"/>
    </row>
    <row r="82" spans="1:11" ht="12.75">
      <c r="A82" s="8" t="s">
        <v>109</v>
      </c>
      <c r="B82" s="9" t="s">
        <v>142</v>
      </c>
      <c r="C82" s="12">
        <v>0</v>
      </c>
      <c r="D82" s="12">
        <v>0</v>
      </c>
      <c r="E82" s="12"/>
      <c r="F82" s="12"/>
      <c r="G82" s="12"/>
      <c r="H82" s="12"/>
      <c r="I82" s="12">
        <f t="shared" si="19"/>
        <v>0</v>
      </c>
      <c r="J82" s="12"/>
      <c r="K82" s="12">
        <f t="shared" si="20"/>
        <v>0</v>
      </c>
    </row>
    <row r="83" spans="1:11" ht="25.5">
      <c r="A83" s="14" t="s">
        <v>143</v>
      </c>
      <c r="B83" s="9" t="s">
        <v>144</v>
      </c>
      <c r="C83" s="12">
        <f aca="true" t="shared" si="23" ref="C83:H83">C84+C85</f>
        <v>10756</v>
      </c>
      <c r="D83" s="12">
        <f t="shared" si="23"/>
        <v>0</v>
      </c>
      <c r="E83" s="12">
        <f t="shared" si="23"/>
        <v>0</v>
      </c>
      <c r="F83" s="12">
        <f t="shared" si="23"/>
        <v>0</v>
      </c>
      <c r="G83" s="12">
        <f t="shared" si="23"/>
        <v>0</v>
      </c>
      <c r="H83" s="12">
        <f t="shared" si="23"/>
        <v>0</v>
      </c>
      <c r="I83" s="12">
        <f t="shared" si="19"/>
        <v>10756</v>
      </c>
      <c r="J83" s="12">
        <f>J84+J85</f>
        <v>0</v>
      </c>
      <c r="K83" s="12">
        <f t="shared" si="20"/>
        <v>10756</v>
      </c>
    </row>
    <row r="84" spans="1:11" ht="12.75">
      <c r="A84" s="8" t="s">
        <v>107</v>
      </c>
      <c r="B84" s="9" t="s">
        <v>145</v>
      </c>
      <c r="C84" s="12">
        <v>10756</v>
      </c>
      <c r="D84" s="12">
        <v>0</v>
      </c>
      <c r="E84" s="12"/>
      <c r="F84" s="12"/>
      <c r="G84" s="12"/>
      <c r="H84" s="12"/>
      <c r="I84" s="12">
        <f t="shared" si="19"/>
        <v>10756</v>
      </c>
      <c r="J84" s="12"/>
      <c r="K84" s="12">
        <f t="shared" si="20"/>
        <v>10756</v>
      </c>
    </row>
    <row r="85" spans="1:11" ht="12.75">
      <c r="A85" s="8" t="s">
        <v>109</v>
      </c>
      <c r="B85" s="9" t="s">
        <v>146</v>
      </c>
      <c r="C85" s="12">
        <v>0</v>
      </c>
      <c r="D85" s="12"/>
      <c r="E85" s="12"/>
      <c r="F85" s="12"/>
      <c r="G85" s="12"/>
      <c r="H85" s="12"/>
      <c r="I85" s="12">
        <f t="shared" si="19"/>
        <v>0</v>
      </c>
      <c r="J85" s="12"/>
      <c r="K85" s="12">
        <f t="shared" si="20"/>
        <v>0</v>
      </c>
    </row>
    <row r="86" spans="1:11" ht="25.5">
      <c r="A86" s="14" t="s">
        <v>147</v>
      </c>
      <c r="B86" s="9" t="s">
        <v>148</v>
      </c>
      <c r="C86" s="12">
        <f aca="true" t="shared" si="24" ref="C86:H86">C87+C88</f>
        <v>128793</v>
      </c>
      <c r="D86" s="12">
        <f t="shared" si="24"/>
        <v>4332</v>
      </c>
      <c r="E86" s="12">
        <f t="shared" si="24"/>
        <v>0</v>
      </c>
      <c r="F86" s="12">
        <f t="shared" si="24"/>
        <v>0</v>
      </c>
      <c r="G86" s="12">
        <f t="shared" si="24"/>
        <v>0</v>
      </c>
      <c r="H86" s="12">
        <f t="shared" si="24"/>
        <v>0</v>
      </c>
      <c r="I86" s="12">
        <f t="shared" si="19"/>
        <v>133125</v>
      </c>
      <c r="J86" s="12">
        <f>J87+J88</f>
        <v>0</v>
      </c>
      <c r="K86" s="12">
        <f t="shared" si="20"/>
        <v>133125</v>
      </c>
    </row>
    <row r="87" spans="1:11" ht="12.75">
      <c r="A87" s="8" t="s">
        <v>107</v>
      </c>
      <c r="B87" s="9" t="s">
        <v>149</v>
      </c>
      <c r="C87" s="12">
        <v>8899</v>
      </c>
      <c r="D87" s="12">
        <v>4332</v>
      </c>
      <c r="E87" s="12"/>
      <c r="F87" s="12"/>
      <c r="G87" s="12"/>
      <c r="H87" s="12"/>
      <c r="I87" s="12">
        <f t="shared" si="19"/>
        <v>13231</v>
      </c>
      <c r="J87" s="12"/>
      <c r="K87" s="12">
        <f t="shared" si="20"/>
        <v>13231</v>
      </c>
    </row>
    <row r="88" spans="1:11" ht="12.75">
      <c r="A88" s="8" t="s">
        <v>109</v>
      </c>
      <c r="B88" s="9" t="s">
        <v>150</v>
      </c>
      <c r="C88" s="12">
        <v>119894</v>
      </c>
      <c r="D88" s="12">
        <v>0</v>
      </c>
      <c r="E88" s="12"/>
      <c r="F88" s="12"/>
      <c r="G88" s="12">
        <v>0</v>
      </c>
      <c r="H88" s="12"/>
      <c r="I88" s="12">
        <f t="shared" si="19"/>
        <v>119894</v>
      </c>
      <c r="J88" s="12"/>
      <c r="K88" s="12">
        <f t="shared" si="20"/>
        <v>119894</v>
      </c>
    </row>
    <row r="89" spans="1:11" ht="12.75">
      <c r="A89" s="14" t="s">
        <v>151</v>
      </c>
      <c r="B89" s="9" t="s">
        <v>152</v>
      </c>
      <c r="C89" s="12">
        <f aca="true" t="shared" si="25" ref="C89:H89">C90+C91</f>
        <v>3754</v>
      </c>
      <c r="D89" s="12">
        <f t="shared" si="25"/>
        <v>0</v>
      </c>
      <c r="E89" s="12">
        <f t="shared" si="25"/>
        <v>0</v>
      </c>
      <c r="F89" s="12">
        <f t="shared" si="25"/>
        <v>0</v>
      </c>
      <c r="G89" s="12">
        <f t="shared" si="25"/>
        <v>0</v>
      </c>
      <c r="H89" s="12">
        <f t="shared" si="25"/>
        <v>0</v>
      </c>
      <c r="I89" s="12">
        <f t="shared" si="19"/>
        <v>3754</v>
      </c>
      <c r="J89" s="12">
        <f>J90+J91</f>
        <v>0</v>
      </c>
      <c r="K89" s="12">
        <f t="shared" si="20"/>
        <v>3754</v>
      </c>
    </row>
    <row r="90" spans="1:11" ht="12.75">
      <c r="A90" s="8" t="s">
        <v>107</v>
      </c>
      <c r="B90" s="9" t="s">
        <v>153</v>
      </c>
      <c r="C90" s="12">
        <v>3273</v>
      </c>
      <c r="D90" s="12"/>
      <c r="E90" s="12"/>
      <c r="F90" s="12"/>
      <c r="G90" s="12"/>
      <c r="H90" s="12"/>
      <c r="I90" s="12">
        <f t="shared" si="19"/>
        <v>3273</v>
      </c>
      <c r="J90" s="12"/>
      <c r="K90" s="12">
        <f t="shared" si="20"/>
        <v>3273</v>
      </c>
    </row>
    <row r="91" spans="1:11" ht="12.75">
      <c r="A91" s="8" t="s">
        <v>109</v>
      </c>
      <c r="B91" s="9" t="s">
        <v>154</v>
      </c>
      <c r="C91" s="12">
        <v>481</v>
      </c>
      <c r="D91" s="12"/>
      <c r="E91" s="12"/>
      <c r="F91" s="12"/>
      <c r="G91" s="12"/>
      <c r="H91" s="12"/>
      <c r="I91" s="12">
        <f t="shared" si="19"/>
        <v>481</v>
      </c>
      <c r="J91" s="12"/>
      <c r="K91" s="12">
        <f t="shared" si="20"/>
        <v>481</v>
      </c>
    </row>
    <row r="92" spans="1:11" ht="38.25">
      <c r="A92" s="14" t="s">
        <v>155</v>
      </c>
      <c r="B92" s="9" t="s">
        <v>156</v>
      </c>
      <c r="C92" s="12">
        <f aca="true" t="shared" si="26" ref="C92:H92">C93+C94</f>
        <v>972</v>
      </c>
      <c r="D92" s="12">
        <f t="shared" si="26"/>
        <v>118</v>
      </c>
      <c r="E92" s="12">
        <f t="shared" si="26"/>
        <v>0</v>
      </c>
      <c r="F92" s="12">
        <f t="shared" si="26"/>
        <v>0</v>
      </c>
      <c r="G92" s="12">
        <f t="shared" si="26"/>
        <v>0</v>
      </c>
      <c r="H92" s="12">
        <f t="shared" si="26"/>
        <v>0</v>
      </c>
      <c r="I92" s="12">
        <f t="shared" si="19"/>
        <v>1090</v>
      </c>
      <c r="J92" s="12">
        <f>J93+J94</f>
        <v>0</v>
      </c>
      <c r="K92" s="12">
        <f t="shared" si="20"/>
        <v>1090</v>
      </c>
    </row>
    <row r="93" spans="1:11" ht="12.75">
      <c r="A93" s="8" t="s">
        <v>107</v>
      </c>
      <c r="B93" s="9" t="s">
        <v>157</v>
      </c>
      <c r="C93" s="12">
        <v>972</v>
      </c>
      <c r="D93" s="12">
        <v>118</v>
      </c>
      <c r="E93" s="12"/>
      <c r="F93" s="12"/>
      <c r="G93" s="12"/>
      <c r="H93" s="12"/>
      <c r="I93" s="12">
        <f t="shared" si="19"/>
        <v>1090</v>
      </c>
      <c r="J93" s="12"/>
      <c r="K93" s="12">
        <f t="shared" si="20"/>
        <v>1090</v>
      </c>
    </row>
    <row r="94" spans="1:11" ht="12.75">
      <c r="A94" s="8" t="s">
        <v>109</v>
      </c>
      <c r="B94" s="9" t="s">
        <v>158</v>
      </c>
      <c r="C94" s="12">
        <v>0</v>
      </c>
      <c r="D94" s="12">
        <v>0</v>
      </c>
      <c r="E94" s="12"/>
      <c r="F94" s="12"/>
      <c r="G94" s="12"/>
      <c r="H94" s="12"/>
      <c r="I94" s="12">
        <f t="shared" si="19"/>
        <v>0</v>
      </c>
      <c r="J94" s="12"/>
      <c r="K94" s="12">
        <f t="shared" si="20"/>
        <v>0</v>
      </c>
    </row>
    <row r="95" spans="1:11" ht="12.75">
      <c r="A95" s="14" t="s">
        <v>159</v>
      </c>
      <c r="B95" s="9" t="s">
        <v>160</v>
      </c>
      <c r="C95" s="12">
        <f aca="true" t="shared" si="27" ref="C95:H95">C96+C97</f>
        <v>409</v>
      </c>
      <c r="D95" s="12">
        <f t="shared" si="27"/>
        <v>0</v>
      </c>
      <c r="E95" s="12">
        <f t="shared" si="27"/>
        <v>0</v>
      </c>
      <c r="F95" s="12">
        <f t="shared" si="27"/>
        <v>0</v>
      </c>
      <c r="G95" s="12">
        <f t="shared" si="27"/>
        <v>0</v>
      </c>
      <c r="H95" s="12">
        <f t="shared" si="27"/>
        <v>0</v>
      </c>
      <c r="I95" s="12">
        <f t="shared" si="19"/>
        <v>409</v>
      </c>
      <c r="J95" s="12">
        <f>J96+J97</f>
        <v>0</v>
      </c>
      <c r="K95" s="12">
        <f t="shared" si="20"/>
        <v>409</v>
      </c>
    </row>
    <row r="96" spans="1:11" ht="12.75">
      <c r="A96" s="8" t="s">
        <v>107</v>
      </c>
      <c r="B96" s="9" t="s">
        <v>161</v>
      </c>
      <c r="C96" s="12">
        <v>409</v>
      </c>
      <c r="D96" s="12"/>
      <c r="E96" s="12"/>
      <c r="F96" s="12"/>
      <c r="G96" s="12"/>
      <c r="H96" s="12"/>
      <c r="I96" s="12">
        <f t="shared" si="19"/>
        <v>409</v>
      </c>
      <c r="J96" s="12"/>
      <c r="K96" s="12">
        <f t="shared" si="20"/>
        <v>409</v>
      </c>
    </row>
    <row r="97" spans="1:11" ht="12.75">
      <c r="A97" s="8" t="s">
        <v>109</v>
      </c>
      <c r="B97" s="9" t="s">
        <v>162</v>
      </c>
      <c r="C97" s="12">
        <v>0</v>
      </c>
      <c r="D97" s="12"/>
      <c r="E97" s="12"/>
      <c r="F97" s="12"/>
      <c r="G97" s="12"/>
      <c r="H97" s="12"/>
      <c r="I97" s="12">
        <f t="shared" si="19"/>
        <v>0</v>
      </c>
      <c r="J97" s="12"/>
      <c r="K97" s="12">
        <f t="shared" si="20"/>
        <v>0</v>
      </c>
    </row>
    <row r="98" spans="1:11" ht="25.5">
      <c r="A98" s="14" t="s">
        <v>163</v>
      </c>
      <c r="B98" s="9" t="s">
        <v>164</v>
      </c>
      <c r="C98" s="12">
        <f aca="true" t="shared" si="28" ref="C98:H98">C99+C100</f>
        <v>0</v>
      </c>
      <c r="D98" s="12">
        <f t="shared" si="28"/>
        <v>0</v>
      </c>
      <c r="E98" s="12">
        <f t="shared" si="28"/>
        <v>0</v>
      </c>
      <c r="F98" s="12">
        <f t="shared" si="28"/>
        <v>0</v>
      </c>
      <c r="G98" s="12">
        <f t="shared" si="28"/>
        <v>0</v>
      </c>
      <c r="H98" s="12">
        <f t="shared" si="28"/>
        <v>0</v>
      </c>
      <c r="I98" s="12">
        <f t="shared" si="19"/>
        <v>0</v>
      </c>
      <c r="J98" s="12">
        <f>J99+J100</f>
        <v>0</v>
      </c>
      <c r="K98" s="12">
        <f t="shared" si="20"/>
        <v>0</v>
      </c>
    </row>
    <row r="99" spans="1:11" ht="12.75">
      <c r="A99" s="8" t="s">
        <v>107</v>
      </c>
      <c r="B99" s="9" t="s">
        <v>165</v>
      </c>
      <c r="C99" s="12"/>
      <c r="D99" s="12"/>
      <c r="E99" s="12"/>
      <c r="F99" s="12"/>
      <c r="G99" s="12"/>
      <c r="H99" s="12"/>
      <c r="I99" s="12">
        <f t="shared" si="19"/>
        <v>0</v>
      </c>
      <c r="J99" s="12"/>
      <c r="K99" s="12">
        <f t="shared" si="20"/>
        <v>0</v>
      </c>
    </row>
    <row r="100" spans="1:11" ht="12.75">
      <c r="A100" s="8" t="s">
        <v>109</v>
      </c>
      <c r="B100" s="9" t="s">
        <v>166</v>
      </c>
      <c r="C100" s="12"/>
      <c r="D100" s="12"/>
      <c r="E100" s="12"/>
      <c r="F100" s="12"/>
      <c r="G100" s="12"/>
      <c r="H100" s="12"/>
      <c r="I100" s="12">
        <f t="shared" si="19"/>
        <v>0</v>
      </c>
      <c r="J100" s="12"/>
      <c r="K100" s="12">
        <f t="shared" si="20"/>
        <v>0</v>
      </c>
    </row>
    <row r="101" spans="1:11" ht="12.75">
      <c r="A101" s="14" t="s">
        <v>167</v>
      </c>
      <c r="B101" s="9" t="s">
        <v>168</v>
      </c>
      <c r="C101" s="12">
        <f aca="true" t="shared" si="29" ref="C101:H101">C102+C103</f>
        <v>2850</v>
      </c>
      <c r="D101" s="12">
        <f t="shared" si="29"/>
        <v>0</v>
      </c>
      <c r="E101" s="12">
        <f t="shared" si="29"/>
        <v>0</v>
      </c>
      <c r="F101" s="12">
        <f t="shared" si="29"/>
        <v>0</v>
      </c>
      <c r="G101" s="12">
        <f t="shared" si="29"/>
        <v>500</v>
      </c>
      <c r="H101" s="12">
        <f t="shared" si="29"/>
        <v>0</v>
      </c>
      <c r="I101" s="12">
        <f t="shared" si="19"/>
        <v>3350</v>
      </c>
      <c r="J101" s="12">
        <f>J102+J103</f>
        <v>0</v>
      </c>
      <c r="K101" s="12">
        <f t="shared" si="20"/>
        <v>3350</v>
      </c>
    </row>
    <row r="102" spans="1:11" ht="12.75">
      <c r="A102" s="8" t="s">
        <v>107</v>
      </c>
      <c r="B102" s="9" t="s">
        <v>169</v>
      </c>
      <c r="C102" s="12">
        <v>2850</v>
      </c>
      <c r="D102" s="12"/>
      <c r="E102" s="12"/>
      <c r="F102" s="12"/>
      <c r="G102" s="12"/>
      <c r="H102" s="12"/>
      <c r="I102" s="12">
        <f t="shared" si="19"/>
        <v>2850</v>
      </c>
      <c r="J102" s="12"/>
      <c r="K102" s="12">
        <f t="shared" si="20"/>
        <v>2850</v>
      </c>
    </row>
    <row r="103" spans="1:11" ht="12.75">
      <c r="A103" s="8" t="s">
        <v>109</v>
      </c>
      <c r="B103" s="9" t="s">
        <v>170</v>
      </c>
      <c r="C103" s="12">
        <v>0</v>
      </c>
      <c r="D103" s="12"/>
      <c r="E103" s="12"/>
      <c r="F103" s="12"/>
      <c r="G103" s="12">
        <v>500</v>
      </c>
      <c r="H103" s="12"/>
      <c r="I103" s="12">
        <f t="shared" si="19"/>
        <v>500</v>
      </c>
      <c r="J103" s="12"/>
      <c r="K103" s="12">
        <f t="shared" si="20"/>
        <v>500</v>
      </c>
    </row>
    <row r="104" spans="1:11" ht="12.75">
      <c r="A104" s="14" t="s">
        <v>171</v>
      </c>
      <c r="B104" s="9" t="s">
        <v>172</v>
      </c>
      <c r="C104" s="12">
        <f aca="true" t="shared" si="30" ref="C104:H104">C105+C106</f>
        <v>792</v>
      </c>
      <c r="D104" s="12">
        <f t="shared" si="30"/>
        <v>0</v>
      </c>
      <c r="E104" s="12">
        <f t="shared" si="30"/>
        <v>0</v>
      </c>
      <c r="F104" s="12">
        <f t="shared" si="30"/>
        <v>0</v>
      </c>
      <c r="G104" s="12">
        <f t="shared" si="30"/>
        <v>0</v>
      </c>
      <c r="H104" s="12">
        <f t="shared" si="30"/>
        <v>0</v>
      </c>
      <c r="I104" s="12">
        <f t="shared" si="19"/>
        <v>792</v>
      </c>
      <c r="J104" s="12">
        <f>J105+J106</f>
        <v>0</v>
      </c>
      <c r="K104" s="12">
        <f t="shared" si="20"/>
        <v>792</v>
      </c>
    </row>
    <row r="105" spans="1:11" ht="12.75">
      <c r="A105" s="8" t="s">
        <v>107</v>
      </c>
      <c r="B105" s="9" t="s">
        <v>173</v>
      </c>
      <c r="C105" s="12">
        <v>792</v>
      </c>
      <c r="D105" s="12">
        <v>0</v>
      </c>
      <c r="E105" s="12"/>
      <c r="F105" s="12"/>
      <c r="G105" s="12"/>
      <c r="H105" s="12"/>
      <c r="I105" s="12">
        <f t="shared" si="19"/>
        <v>792</v>
      </c>
      <c r="J105" s="12"/>
      <c r="K105" s="12">
        <f t="shared" si="20"/>
        <v>792</v>
      </c>
    </row>
    <row r="106" spans="1:11" ht="12.75">
      <c r="A106" s="8" t="s">
        <v>109</v>
      </c>
      <c r="B106" s="9" t="s">
        <v>174</v>
      </c>
      <c r="C106" s="12">
        <v>0</v>
      </c>
      <c r="D106" s="12"/>
      <c r="E106" s="12"/>
      <c r="F106" s="12"/>
      <c r="G106" s="12"/>
      <c r="H106" s="12"/>
      <c r="I106" s="12">
        <f t="shared" si="19"/>
        <v>0</v>
      </c>
      <c r="J106" s="12"/>
      <c r="K106" s="12">
        <f t="shared" si="20"/>
        <v>0</v>
      </c>
    </row>
    <row r="108" spans="4:5" ht="12.75">
      <c r="D108" t="s">
        <v>175</v>
      </c>
      <c r="E108">
        <v>2017</v>
      </c>
    </row>
    <row r="109" spans="1:7" ht="12.75">
      <c r="A109" s="1" t="s">
        <v>176</v>
      </c>
      <c r="G109" t="s">
        <v>177</v>
      </c>
    </row>
    <row r="110" ht="12.75">
      <c r="G110" t="s">
        <v>178</v>
      </c>
    </row>
    <row r="111" ht="12.75">
      <c r="G111" t="s">
        <v>179</v>
      </c>
    </row>
  </sheetData>
  <sheetProtection/>
  <mergeCells count="12">
    <mergeCell ref="A4:K4"/>
    <mergeCell ref="A5:K5"/>
    <mergeCell ref="F7:G7"/>
    <mergeCell ref="A7:A8"/>
    <mergeCell ref="B7:B8"/>
    <mergeCell ref="C7:C8"/>
    <mergeCell ref="D7:D8"/>
    <mergeCell ref="E7:E8"/>
    <mergeCell ref="H7:H8"/>
    <mergeCell ref="I7:I8"/>
    <mergeCell ref="J7:J8"/>
    <mergeCell ref="K7:K8"/>
  </mergeCells>
  <printOptions/>
  <pageMargins left="0.16" right="0.16" top="0.5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kinetix19</dc:creator>
  <cp:keywords/>
  <dc:description/>
  <cp:lastModifiedBy>c1</cp:lastModifiedBy>
  <cp:lastPrinted>2015-02-05T13:07:10Z</cp:lastPrinted>
  <dcterms:created xsi:type="dcterms:W3CDTF">2011-01-12T08:54:57Z</dcterms:created>
  <dcterms:modified xsi:type="dcterms:W3CDTF">2017-02-27T08:45:51Z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1033-10.2.0.5811</vt:lpwstr>
  </property>
</Properties>
</file>